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367a82dd10eaa46/TAXI.RIO/Transparência/"/>
    </mc:Choice>
  </mc:AlternateContent>
  <xr:revisionPtr revIDLastSave="0" documentId="8_{0AD9FBFB-6994-4F45-A6F7-23D1365CF051}" xr6:coauthVersionLast="45" xr6:coauthVersionMax="45" xr10:uidLastSave="{00000000-0000-0000-0000-000000000000}"/>
  <bookViews>
    <workbookView xWindow="0" yWindow="460" windowWidth="28800" windowHeight="15840" xr2:uid="{00000000-000D-0000-FFFF-FFFF00000000}"/>
  </bookViews>
  <sheets>
    <sheet name="Plan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35" i="1" l="1"/>
  <c r="AL34" i="1"/>
  <c r="AL33" i="1"/>
  <c r="AL32" i="1"/>
  <c r="AL29" i="1"/>
  <c r="AK31" i="1"/>
  <c r="AL26" i="1"/>
  <c r="AL25" i="1"/>
  <c r="AL24" i="1"/>
  <c r="AL21" i="1"/>
  <c r="AL20" i="1"/>
  <c r="AL19" i="1"/>
  <c r="AL16" i="1"/>
  <c r="AL15" i="1"/>
  <c r="AL14" i="1"/>
  <c r="AL13" i="1"/>
  <c r="AL12" i="1"/>
  <c r="AL11" i="1"/>
  <c r="AL8" i="1"/>
  <c r="AL7" i="1"/>
  <c r="AL6" i="1"/>
  <c r="AJ31" i="1" l="1"/>
  <c r="AI31" i="1" l="1"/>
  <c r="AF31" i="1" l="1"/>
  <c r="AG31" i="1"/>
  <c r="AH31" i="1"/>
  <c r="AC31" i="1" l="1"/>
  <c r="AD31" i="1"/>
  <c r="AE31" i="1"/>
  <c r="AB31" i="1" l="1"/>
  <c r="Z31" i="1" l="1"/>
  <c r="AA31" i="1"/>
  <c r="Y31" i="1" l="1"/>
  <c r="X31" i="1" l="1"/>
  <c r="W31" i="1" l="1"/>
  <c r="V31" i="1" l="1"/>
  <c r="U31" i="1" l="1"/>
  <c r="T31" i="1"/>
  <c r="S31" i="1"/>
  <c r="R31" i="1"/>
  <c r="Q31" i="1"/>
  <c r="P31" i="1"/>
</calcChain>
</file>

<file path=xl/sharedStrings.xml><?xml version="1.0" encoding="utf-8"?>
<sst xmlns="http://schemas.openxmlformats.org/spreadsheetml/2006/main" count="29" uniqueCount="29">
  <si>
    <t>Pagamento Dinheiro</t>
  </si>
  <si>
    <t>Pagamento Crédito dentro do táxi</t>
  </si>
  <si>
    <t>Pagamento Débito dentro do táxi</t>
  </si>
  <si>
    <t>Pagamento via corporativo</t>
  </si>
  <si>
    <t>Desconto médio</t>
  </si>
  <si>
    <t>Pagamento cartão via app</t>
  </si>
  <si>
    <t>Nota média</t>
  </si>
  <si>
    <t>Ticket médio</t>
  </si>
  <si>
    <t>Taxistas ativos</t>
  </si>
  <si>
    <t>Corridas Pedidas</t>
  </si>
  <si>
    <t>Formas de pagamento</t>
  </si>
  <si>
    <t>Corridas</t>
  </si>
  <si>
    <t>Valores</t>
  </si>
  <si>
    <t>Comportamento</t>
  </si>
  <si>
    <t>Atendimento</t>
  </si>
  <si>
    <t>Categoria - Problema</t>
  </si>
  <si>
    <t>Categoria - Dúvida</t>
  </si>
  <si>
    <t>Categoria - Solicitações de Serviço</t>
  </si>
  <si>
    <t>Atendimentos Online</t>
  </si>
  <si>
    <t>Atendimentos Presenciais</t>
  </si>
  <si>
    <t>TOTAL do atendimento</t>
  </si>
  <si>
    <t>Corridas realizadas</t>
  </si>
  <si>
    <t>Tempo médio de embarque</t>
  </si>
  <si>
    <t>Não havia sistema para categorizar</t>
  </si>
  <si>
    <t>Cadastros de passageiros</t>
  </si>
  <si>
    <t>Valor final TOTAL da corrida</t>
  </si>
  <si>
    <t>TOTAL / Média</t>
  </si>
  <si>
    <t>Pagamento via QRCODE</t>
  </si>
  <si>
    <t>Categoria - Elogio / Sugestão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</si>
</sst>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[$-F400]h:mm:ss\ AM/PM"/>
    <numFmt numFmtId="167" formatCode="#,##0.0000"/>
    <numFmt numFmtId="168" formatCode="[$-416]mmmm\-yy;@"/>
    <numFmt numFmtId="169" formatCode="_-&quot;R$&quot;\ * #,##0_-;\-&quot;R$&quot;\ * #,##0_-;_-&quot;R$&quot;\ * &quot;-&quot;??_-;_-@_-"/>
    <numFmt numFmtId="170" formatCode="_-* #,##0.00000_-;\-* #,##0.00000_-;_-* &quot;-&quot;??_-;_-@_-"/>
    <numFmt numFmtId="171" formatCode="_-* #,##0.000_-;\-* #,##0.0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auto="1"/>
      </bottom>
      <diagonal/>
    </border>
  </borders>
  <cellStyleXfs count="5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</cellStyleXfs>
  <cellXfs count="47">
    <xf numFmtId="0" fontId="0" fillId="0" borderId="0" xfId="0"/>
    <xf numFmtId="0" fontId="0" fillId="0" borderId="0" xfId="0"/>
    <xf numFmtId="168" fontId="19" fillId="0" borderId="10" xfId="0" applyNumberFormat="1" applyFont="1" applyBorder="1"/>
    <xf numFmtId="0" fontId="19" fillId="0" borderId="0" xfId="0" applyFont="1" applyBorder="1"/>
    <xf numFmtId="165" fontId="19" fillId="0" borderId="0" xfId="1" applyNumberFormat="1" applyFont="1" applyBorder="1"/>
    <xf numFmtId="0" fontId="0" fillId="0" borderId="0" xfId="0" applyFont="1" applyFill="1" applyBorder="1"/>
    <xf numFmtId="168" fontId="19" fillId="0" borderId="0" xfId="0" applyNumberFormat="1" applyFont="1" applyBorder="1"/>
    <xf numFmtId="164" fontId="0" fillId="0" borderId="0" xfId="3" applyNumberFormat="1" applyFont="1" applyBorder="1"/>
    <xf numFmtId="0" fontId="0" fillId="0" borderId="0" xfId="0" applyFont="1" applyBorder="1"/>
    <xf numFmtId="165" fontId="0" fillId="0" borderId="0" xfId="1" applyNumberFormat="1" applyFont="1" applyBorder="1"/>
    <xf numFmtId="167" fontId="0" fillId="0" borderId="0" xfId="4" applyNumberFormat="1" applyFont="1" applyBorder="1"/>
    <xf numFmtId="166" fontId="0" fillId="0" borderId="0" xfId="3" applyNumberFormat="1" applyFont="1" applyBorder="1"/>
    <xf numFmtId="165" fontId="1" fillId="0" borderId="0" xfId="1" applyNumberFormat="1" applyFont="1" applyBorder="1"/>
    <xf numFmtId="0" fontId="0" fillId="0" borderId="0" xfId="0" applyBorder="1"/>
    <xf numFmtId="165" fontId="0" fillId="0" borderId="0" xfId="1" applyNumberFormat="1" applyFont="1" applyBorder="1" applyAlignment="1">
      <alignment horizontal="center"/>
    </xf>
    <xf numFmtId="44" fontId="0" fillId="0" borderId="0" xfId="2" applyFont="1" applyBorder="1"/>
    <xf numFmtId="169" fontId="0" fillId="0" borderId="0" xfId="2" applyNumberFormat="1" applyFont="1" applyBorder="1"/>
    <xf numFmtId="3" fontId="0" fillId="0" borderId="0" xfId="4" applyNumberFormat="1" applyFont="1" applyBorder="1"/>
    <xf numFmtId="44" fontId="0" fillId="0" borderId="0" xfId="2" applyFont="1" applyBorder="1" applyAlignment="1">
      <alignment horizontal="left"/>
    </xf>
    <xf numFmtId="10" fontId="0" fillId="0" borderId="0" xfId="3" applyNumberFormat="1" applyFont="1" applyBorder="1"/>
    <xf numFmtId="165" fontId="0" fillId="0" borderId="0" xfId="0" applyNumberFormat="1"/>
    <xf numFmtId="166" fontId="0" fillId="0" borderId="0" xfId="0" applyNumberFormat="1"/>
    <xf numFmtId="44" fontId="0" fillId="0" borderId="0" xfId="0" applyNumberFormat="1"/>
    <xf numFmtId="169" fontId="0" fillId="0" borderId="0" xfId="0" applyNumberFormat="1"/>
    <xf numFmtId="164" fontId="0" fillId="0" borderId="0" xfId="0" applyNumberFormat="1"/>
    <xf numFmtId="167" fontId="0" fillId="0" borderId="0" xfId="0" applyNumberFormat="1"/>
    <xf numFmtId="10" fontId="0" fillId="0" borderId="0" xfId="0" applyNumberFormat="1"/>
    <xf numFmtId="0" fontId="18" fillId="0" borderId="0" xfId="0" applyFont="1" applyAlignment="1">
      <alignment horizontal="center"/>
    </xf>
    <xf numFmtId="170" fontId="19" fillId="0" borderId="0" xfId="1" applyNumberFormat="1" applyFont="1" applyBorder="1"/>
    <xf numFmtId="0" fontId="18" fillId="0" borderId="0" xfId="0" applyFont="1" applyAlignment="1">
      <alignment horizontal="center"/>
    </xf>
    <xf numFmtId="171" fontId="0" fillId="0" borderId="0" xfId="1" applyNumberFormat="1" applyFont="1"/>
    <xf numFmtId="21" fontId="0" fillId="0" borderId="0" xfId="0" applyNumberFormat="1"/>
    <xf numFmtId="43" fontId="0" fillId="0" borderId="0" xfId="1" applyFont="1"/>
    <xf numFmtId="0" fontId="18" fillId="0" borderId="0" xfId="0" applyFont="1" applyAlignment="1">
      <alignment horizontal="center"/>
    </xf>
    <xf numFmtId="0" fontId="0" fillId="0" borderId="0" xfId="0"/>
    <xf numFmtId="14" fontId="0" fillId="0" borderId="0" xfId="0" applyNumberFormat="1"/>
    <xf numFmtId="165" fontId="0" fillId="0" borderId="0" xfId="45" applyNumberFormat="1" applyFont="1" applyBorder="1"/>
    <xf numFmtId="165" fontId="0" fillId="0" borderId="0" xfId="0" applyNumberForma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3" fontId="0" fillId="0" borderId="0" xfId="0" applyNumberFormat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3" fontId="0" fillId="0" borderId="0" xfId="4" applyNumberFormat="1" applyFont="1" applyBorder="1" applyAlignment="1">
      <alignment horizontal="right" vertical="center"/>
    </xf>
    <xf numFmtId="0" fontId="18" fillId="0" borderId="0" xfId="0" applyFont="1" applyAlignment="1">
      <alignment horizontal="center"/>
    </xf>
  </cellXfs>
  <cellStyles count="55">
    <cellStyle name="20% - Ênfase1 2" xfId="33" xr:uid="{00000000-0005-0000-0000-000000000000}"/>
    <cellStyle name="20% - Ênfase2 2" xfId="35" xr:uid="{00000000-0005-0000-0000-000001000000}"/>
    <cellStyle name="20% - Ênfase3 2" xfId="37" xr:uid="{00000000-0005-0000-0000-000002000000}"/>
    <cellStyle name="20% - Ênfase4 2" xfId="39" xr:uid="{00000000-0005-0000-0000-000003000000}"/>
    <cellStyle name="20% - Ênfase5 2" xfId="41" xr:uid="{00000000-0005-0000-0000-000004000000}"/>
    <cellStyle name="20% - Ênfase6 2" xfId="43" xr:uid="{00000000-0005-0000-0000-000005000000}"/>
    <cellStyle name="40% - Ênfase1 2" xfId="34" xr:uid="{00000000-0005-0000-0000-000006000000}"/>
    <cellStyle name="40% - Ênfase2 2" xfId="36" xr:uid="{00000000-0005-0000-0000-000007000000}"/>
    <cellStyle name="40% - Ênfase3 2" xfId="38" xr:uid="{00000000-0005-0000-0000-000008000000}"/>
    <cellStyle name="40% - Ênfase4 2" xfId="40" xr:uid="{00000000-0005-0000-0000-000009000000}"/>
    <cellStyle name="40% - Ênfase5 2" xfId="42" xr:uid="{00000000-0005-0000-0000-00000A000000}"/>
    <cellStyle name="40% - Ênfase6 2" xfId="44" xr:uid="{00000000-0005-0000-0000-00000B000000}"/>
    <cellStyle name="60% - Ênfase1" xfId="21" builtinId="32" customBuiltin="1"/>
    <cellStyle name="60% - Ênfase1 2" xfId="49" xr:uid="{68880BFF-7C3B-47D8-AC6D-F6C51624A455}"/>
    <cellStyle name="60% - Ênfase2" xfId="23" builtinId="36" customBuiltin="1"/>
    <cellStyle name="60% - Ênfase2 2" xfId="50" xr:uid="{D7AFFE78-3C1B-4967-B883-951C5679185F}"/>
    <cellStyle name="60% - Ênfase3" xfId="25" builtinId="40" customBuiltin="1"/>
    <cellStyle name="60% - Ênfase3 2" xfId="51" xr:uid="{780828A6-FAB6-43C6-AAD4-DF3BBEBCEE9D}"/>
    <cellStyle name="60% - Ênfase4" xfId="27" builtinId="44" customBuiltin="1"/>
    <cellStyle name="60% - Ênfase4 2" xfId="52" xr:uid="{08F3779D-9051-4CBA-AB2C-E8E5DB6669D2}"/>
    <cellStyle name="60% - Ênfase5" xfId="29" builtinId="48" customBuiltin="1"/>
    <cellStyle name="60% - Ênfase5 2" xfId="53" xr:uid="{49B35F9A-F923-4DC0-A0AF-7D742DB6E7DE}"/>
    <cellStyle name="60% - Ênfase6" xfId="31" builtinId="52" customBuiltin="1"/>
    <cellStyle name="60% - Ênfase6 2" xfId="54" xr:uid="{C5E3587F-048C-4B6F-94F7-049404002239}"/>
    <cellStyle name="Bom" xfId="9" builtinId="26" customBuiltin="1"/>
    <cellStyle name="Cálculo" xfId="14" builtinId="22" customBuiltin="1"/>
    <cellStyle name="Célula de Verificação" xfId="16" builtinId="23" customBuiltin="1"/>
    <cellStyle name="Célula Vinculada" xfId="15" builtinId="24" customBuiltin="1"/>
    <cellStyle name="Ênfase1" xfId="20" builtinId="29" customBuiltin="1"/>
    <cellStyle name="Ênfase2" xfId="22" builtinId="33" customBuiltin="1"/>
    <cellStyle name="Ênfase3" xfId="24" builtinId="37" customBuiltin="1"/>
    <cellStyle name="Ênfase4" xfId="26" builtinId="41" customBuiltin="1"/>
    <cellStyle name="Ênfase5" xfId="28" builtinId="45" customBuiltin="1"/>
    <cellStyle name="Ênfase6" xfId="30" builtinId="49" customBuiltin="1"/>
    <cellStyle name="Entrada" xfId="12" builtinId="20" customBuiltin="1"/>
    <cellStyle name="Moeda" xfId="2" builtinId="4"/>
    <cellStyle name="Moeda 2" xfId="46" xr:uid="{AC1480FD-08C2-4AEE-8359-3F45C6895E0E}"/>
    <cellStyle name="Neutro" xfId="11" builtinId="28" customBuiltin="1"/>
    <cellStyle name="Neutro 2" xfId="48" xr:uid="{C6CC5124-EB40-4FBB-8FD2-260FAE327EE8}"/>
    <cellStyle name="Normal" xfId="0" builtinId="0"/>
    <cellStyle name="Nota 2" xfId="32" xr:uid="{00000000-0005-0000-0000-000021000000}"/>
    <cellStyle name="Porcentagem" xfId="3" builtinId="5"/>
    <cellStyle name="Ruim" xfId="10" builtinId="27" customBuiltin="1"/>
    <cellStyle name="Saída" xfId="13" builtinId="21" customBuiltin="1"/>
    <cellStyle name="Texto de Aviso" xfId="17" builtinId="11" customBuiltin="1"/>
    <cellStyle name="Texto Explicativo" xfId="18" builtinId="53" customBuiltin="1"/>
    <cellStyle name="Título" xfId="4" builtinId="15" customBuiltin="1"/>
    <cellStyle name="Título 1" xfId="5" builtinId="16" customBuiltin="1"/>
    <cellStyle name="Título 2" xfId="6" builtinId="17" customBuiltin="1"/>
    <cellStyle name="Título 3" xfId="7" builtinId="18" customBuiltin="1"/>
    <cellStyle name="Título 4" xfId="8" builtinId="19" customBuiltin="1"/>
    <cellStyle name="Título 5" xfId="47" xr:uid="{C0FB2A91-8EF2-4C4D-800C-B8C9AB50A433}"/>
    <cellStyle name="Total" xfId="19" builtinId="25" customBuiltin="1"/>
    <cellStyle name="Vírgula" xfId="1" builtinId="3"/>
    <cellStyle name="Vírgula 2" xfId="45" xr:uid="{4772C3C3-81FB-494F-8A20-FB3F2B35FD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81"/>
  <sheetViews>
    <sheetView tabSelected="1" zoomScale="85" zoomScaleNormal="85" workbookViewId="0">
      <pane xSplit="1" ySplit="4" topLeftCell="AC5" activePane="bottomRight" state="frozen"/>
      <selection pane="topRight" activeCell="B1" sqref="B1"/>
      <selection pane="bottomLeft" activeCell="A7" sqref="A7"/>
      <selection pane="bottomRight" activeCell="AM37" sqref="AM37"/>
    </sheetView>
  </sheetViews>
  <sheetFormatPr baseColWidth="10" defaultColWidth="8.83203125" defaultRowHeight="15" x14ac:dyDescent="0.2"/>
  <cols>
    <col min="1" max="1" width="46.6640625" customWidth="1"/>
    <col min="2" max="9" width="17.5" style="1" customWidth="1"/>
    <col min="10" max="11" width="17.5" customWidth="1"/>
    <col min="12" max="12" width="17.5" style="1" customWidth="1"/>
    <col min="13" max="13" width="17.5" customWidth="1"/>
    <col min="14" max="14" width="17.5" style="1" customWidth="1"/>
    <col min="15" max="15" width="17.5" customWidth="1"/>
    <col min="16" max="17" width="17.5" style="1" customWidth="1"/>
    <col min="18" max="18" width="17.5" customWidth="1"/>
    <col min="19" max="19" width="17.5" style="1" customWidth="1"/>
    <col min="20" max="20" width="17.5" customWidth="1"/>
    <col min="21" max="27" width="17.5" style="1" customWidth="1"/>
    <col min="28" max="37" width="17.5" style="34" customWidth="1"/>
    <col min="38" max="38" width="18.5" bestFit="1" customWidth="1"/>
  </cols>
  <sheetData>
    <row r="1" spans="1:41" s="1" customFormat="1" x14ac:dyDescent="0.2">
      <c r="AB1" s="34"/>
      <c r="AC1" s="34"/>
      <c r="AD1" s="34"/>
      <c r="AE1" s="34"/>
      <c r="AF1" s="34"/>
      <c r="AG1" s="34"/>
      <c r="AH1" s="34"/>
      <c r="AI1" s="34"/>
      <c r="AJ1" s="34"/>
      <c r="AK1" s="34"/>
    </row>
    <row r="2" spans="1:41" ht="2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27"/>
      <c r="Z2" s="29"/>
      <c r="AA2" s="29"/>
      <c r="AB2" s="33"/>
      <c r="AC2" s="38"/>
      <c r="AD2" s="38"/>
      <c r="AE2" s="38"/>
      <c r="AF2" s="39"/>
      <c r="AG2" s="39"/>
      <c r="AH2" s="39"/>
      <c r="AI2" s="40"/>
      <c r="AJ2" s="41"/>
      <c r="AK2" s="42"/>
    </row>
    <row r="4" spans="1:41" ht="20" thickBot="1" x14ac:dyDescent="0.3">
      <c r="B4" s="2">
        <v>43040</v>
      </c>
      <c r="C4" s="2">
        <v>43070</v>
      </c>
      <c r="D4" s="2">
        <v>43101</v>
      </c>
      <c r="E4" s="2">
        <v>43132</v>
      </c>
      <c r="F4" s="2">
        <v>43160</v>
      </c>
      <c r="G4" s="2">
        <v>43191</v>
      </c>
      <c r="H4" s="2">
        <v>43221</v>
      </c>
      <c r="I4" s="2">
        <v>43252</v>
      </c>
      <c r="J4" s="2">
        <v>43282</v>
      </c>
      <c r="K4" s="2">
        <v>43313</v>
      </c>
      <c r="L4" s="2">
        <v>43344</v>
      </c>
      <c r="M4" s="2">
        <v>43374</v>
      </c>
      <c r="N4" s="2">
        <v>43405</v>
      </c>
      <c r="O4" s="2">
        <v>43435</v>
      </c>
      <c r="P4" s="2">
        <v>43466</v>
      </c>
      <c r="Q4" s="2">
        <v>43497</v>
      </c>
      <c r="R4" s="2">
        <v>43525</v>
      </c>
      <c r="S4" s="2">
        <v>43556</v>
      </c>
      <c r="T4" s="2">
        <v>43586</v>
      </c>
      <c r="U4" s="2">
        <v>43617</v>
      </c>
      <c r="V4" s="2">
        <v>43647</v>
      </c>
      <c r="W4" s="2">
        <v>43678</v>
      </c>
      <c r="X4" s="2">
        <v>43709</v>
      </c>
      <c r="Y4" s="2">
        <v>43739</v>
      </c>
      <c r="Z4" s="2">
        <v>43770</v>
      </c>
      <c r="AA4" s="2">
        <v>43800</v>
      </c>
      <c r="AB4" s="2">
        <v>43831</v>
      </c>
      <c r="AC4" s="2">
        <v>43862</v>
      </c>
      <c r="AD4" s="2">
        <v>43891</v>
      </c>
      <c r="AE4" s="2">
        <v>43922</v>
      </c>
      <c r="AF4" s="2">
        <v>43952</v>
      </c>
      <c r="AG4" s="2">
        <v>43983</v>
      </c>
      <c r="AH4" s="2">
        <v>44013</v>
      </c>
      <c r="AI4" s="2">
        <v>44044</v>
      </c>
      <c r="AJ4" s="2">
        <v>44075</v>
      </c>
      <c r="AK4" s="2">
        <v>44105</v>
      </c>
      <c r="AL4" s="2" t="s">
        <v>26</v>
      </c>
    </row>
    <row r="5" spans="1:41" s="1" customFormat="1" ht="20" thickTop="1" x14ac:dyDescent="0.25">
      <c r="A5" s="3" t="s">
        <v>11</v>
      </c>
      <c r="B5" s="9"/>
      <c r="C5" s="9"/>
      <c r="D5" s="9"/>
      <c r="E5" s="9"/>
      <c r="F5" s="9"/>
      <c r="G5" s="9"/>
      <c r="H5" s="9"/>
      <c r="I5" s="9"/>
      <c r="J5" s="9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41" s="1" customFormat="1" x14ac:dyDescent="0.2">
      <c r="A6" s="13" t="s">
        <v>9</v>
      </c>
      <c r="B6" s="9">
        <v>54960</v>
      </c>
      <c r="C6" s="9">
        <v>196218</v>
      </c>
      <c r="D6" s="9">
        <v>270946</v>
      </c>
      <c r="E6" s="9">
        <v>376543</v>
      </c>
      <c r="F6" s="9">
        <v>477648</v>
      </c>
      <c r="G6" s="9">
        <v>475727</v>
      </c>
      <c r="H6" s="9">
        <v>630654</v>
      </c>
      <c r="I6" s="9">
        <v>669644</v>
      </c>
      <c r="J6" s="9">
        <v>740982</v>
      </c>
      <c r="K6" s="14">
        <v>918529</v>
      </c>
      <c r="L6" s="14">
        <v>996480</v>
      </c>
      <c r="M6" s="14">
        <v>1090158</v>
      </c>
      <c r="N6" s="14">
        <v>1149726</v>
      </c>
      <c r="O6" s="14">
        <v>1802918</v>
      </c>
      <c r="P6" s="14">
        <v>1011117</v>
      </c>
      <c r="Q6" s="14">
        <v>998099</v>
      </c>
      <c r="R6" s="14">
        <v>1097067</v>
      </c>
      <c r="S6" s="14">
        <v>1033372</v>
      </c>
      <c r="T6" s="14">
        <v>1022487</v>
      </c>
      <c r="U6" s="14">
        <v>865095</v>
      </c>
      <c r="V6" s="14">
        <v>813316</v>
      </c>
      <c r="W6" s="14">
        <v>870457</v>
      </c>
      <c r="X6" s="14">
        <v>922838</v>
      </c>
      <c r="Y6" s="14">
        <v>1119278</v>
      </c>
      <c r="Z6" s="14">
        <v>1242541</v>
      </c>
      <c r="AA6" s="14">
        <v>1642803</v>
      </c>
      <c r="AB6" s="14">
        <v>1018248</v>
      </c>
      <c r="AC6" s="14">
        <v>1222965</v>
      </c>
      <c r="AD6" s="14">
        <v>661956</v>
      </c>
      <c r="AE6" s="14">
        <v>151597</v>
      </c>
      <c r="AF6" s="14">
        <v>151009</v>
      </c>
      <c r="AG6" s="14">
        <v>212095</v>
      </c>
      <c r="AH6" s="14">
        <v>294443</v>
      </c>
      <c r="AI6" s="14">
        <v>425719</v>
      </c>
      <c r="AJ6" s="14">
        <v>497511</v>
      </c>
      <c r="AK6" s="14">
        <v>623878</v>
      </c>
      <c r="AL6" s="20">
        <f>SUM(B6:AK6)</f>
        <v>27749024</v>
      </c>
    </row>
    <row r="7" spans="1:41" x14ac:dyDescent="0.2">
      <c r="A7" s="13" t="s">
        <v>21</v>
      </c>
      <c r="B7" s="9">
        <v>20699</v>
      </c>
      <c r="C7" s="9">
        <v>73314</v>
      </c>
      <c r="D7" s="9">
        <v>128934</v>
      </c>
      <c r="E7" s="9">
        <v>169004</v>
      </c>
      <c r="F7" s="9">
        <v>255634</v>
      </c>
      <c r="G7" s="9">
        <v>274206</v>
      </c>
      <c r="H7" s="9">
        <v>365286</v>
      </c>
      <c r="I7" s="9">
        <v>383307</v>
      </c>
      <c r="J7" s="9">
        <v>439072</v>
      </c>
      <c r="K7" s="9">
        <v>524708</v>
      </c>
      <c r="L7" s="9">
        <v>550977</v>
      </c>
      <c r="M7" s="9">
        <v>550691</v>
      </c>
      <c r="N7" s="9">
        <v>532476</v>
      </c>
      <c r="O7" s="9">
        <v>598493</v>
      </c>
      <c r="P7" s="9">
        <v>523888</v>
      </c>
      <c r="Q7" s="9">
        <v>491906</v>
      </c>
      <c r="R7" s="9">
        <v>506863</v>
      </c>
      <c r="S7" s="9">
        <v>511381</v>
      </c>
      <c r="T7" s="9">
        <v>544504</v>
      </c>
      <c r="U7" s="9">
        <v>517745</v>
      </c>
      <c r="V7" s="9">
        <v>526802</v>
      </c>
      <c r="W7" s="9">
        <v>548108</v>
      </c>
      <c r="X7" s="9">
        <v>561628</v>
      </c>
      <c r="Y7" s="9">
        <v>640590</v>
      </c>
      <c r="Z7" s="9">
        <v>631411</v>
      </c>
      <c r="AA7" s="9">
        <v>720156</v>
      </c>
      <c r="AB7" s="9">
        <v>609654</v>
      </c>
      <c r="AC7" s="9">
        <v>592129</v>
      </c>
      <c r="AD7" s="9">
        <v>409209</v>
      </c>
      <c r="AE7" s="9">
        <v>106977</v>
      </c>
      <c r="AF7" s="9">
        <v>107635</v>
      </c>
      <c r="AG7" s="9">
        <v>152287</v>
      </c>
      <c r="AH7" s="9">
        <v>219266</v>
      </c>
      <c r="AI7" s="9">
        <v>292743</v>
      </c>
      <c r="AJ7" s="9">
        <v>354901</v>
      </c>
      <c r="AK7" s="9">
        <v>435499</v>
      </c>
      <c r="AL7" s="20">
        <f>SUM(B7:AK7)</f>
        <v>14872083</v>
      </c>
      <c r="AN7" s="20"/>
    </row>
    <row r="8" spans="1:41" x14ac:dyDescent="0.2">
      <c r="A8" s="8" t="s">
        <v>22</v>
      </c>
      <c r="B8" s="11">
        <v>5.2430555555555555E-3</v>
      </c>
      <c r="C8" s="11">
        <v>4.9652777777777777E-3</v>
      </c>
      <c r="D8" s="11">
        <v>4.4907407407407405E-3</v>
      </c>
      <c r="E8" s="11">
        <v>4.4560185185185189E-3</v>
      </c>
      <c r="F8" s="11">
        <v>4.2708333333333339E-3</v>
      </c>
      <c r="G8" s="11">
        <v>4.0856481481481481E-3</v>
      </c>
      <c r="H8" s="11">
        <v>3.9814814814814817E-3</v>
      </c>
      <c r="I8" s="11">
        <v>3.9120370370370368E-3</v>
      </c>
      <c r="J8" s="11">
        <v>3.7500000000000003E-3</v>
      </c>
      <c r="K8" s="11">
        <v>3.7962962962962963E-3</v>
      </c>
      <c r="L8" s="11">
        <v>3.7731481481481483E-3</v>
      </c>
      <c r="M8" s="11">
        <v>3.7615740740740739E-3</v>
      </c>
      <c r="N8" s="11">
        <v>3.7962962962962963E-3</v>
      </c>
      <c r="O8" s="11">
        <v>3.8078703703703707E-3</v>
      </c>
      <c r="P8" s="11">
        <v>3.5879629629629629E-3</v>
      </c>
      <c r="Q8" s="11">
        <v>3.6921296296296298E-3</v>
      </c>
      <c r="R8" s="11">
        <v>3.6921296296296298E-3</v>
      </c>
      <c r="S8" s="11">
        <v>3.6689814814814814E-3</v>
      </c>
      <c r="T8" s="11">
        <v>3.645833333333333E-3</v>
      </c>
      <c r="U8" s="11">
        <v>3.3101851851851851E-3</v>
      </c>
      <c r="V8" s="11">
        <v>3.0671296296296297E-3</v>
      </c>
      <c r="W8" s="11">
        <v>3.0439814814814821E-3</v>
      </c>
      <c r="X8" s="11">
        <v>3.0555555555555557E-3</v>
      </c>
      <c r="Y8" s="11">
        <v>3.0555555555555557E-3</v>
      </c>
      <c r="Z8" s="11">
        <v>3.1249999999999997E-3</v>
      </c>
      <c r="AA8" s="11">
        <v>3.2060185185185191E-3</v>
      </c>
      <c r="AB8" s="11">
        <v>2.7893518518518519E-3</v>
      </c>
      <c r="AC8" s="11">
        <v>3.0208333333333333E-3</v>
      </c>
      <c r="AD8" s="11">
        <v>2.8703703703703708E-3</v>
      </c>
      <c r="AE8" s="11">
        <v>2.7662037037037034E-3</v>
      </c>
      <c r="AF8" s="11">
        <v>2.7777777777777779E-3</v>
      </c>
      <c r="AG8" s="11">
        <v>2.7083333333333334E-3</v>
      </c>
      <c r="AH8" s="11">
        <v>2.6388888888888885E-3</v>
      </c>
      <c r="AI8" s="11">
        <v>2.7777777777777779E-3</v>
      </c>
      <c r="AJ8" s="11">
        <v>2.6967592592592594E-3</v>
      </c>
      <c r="AK8" s="11">
        <v>2.6967592592592594E-3</v>
      </c>
      <c r="AL8" s="21">
        <f>AVERAGE(B8:AK8)</f>
        <v>3.4995498971193417E-3</v>
      </c>
    </row>
    <row r="9" spans="1:41" s="1" customFormat="1" ht="11.25" customHeight="1" x14ac:dyDescent="0.2">
      <c r="A9" s="13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41" s="1" customFormat="1" ht="19" x14ac:dyDescent="0.25">
      <c r="A10" s="3" t="s">
        <v>10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41" x14ac:dyDescent="0.2">
      <c r="A11" s="13" t="s">
        <v>0</v>
      </c>
      <c r="B11" s="9">
        <v>20699</v>
      </c>
      <c r="C11" s="9">
        <v>69431</v>
      </c>
      <c r="D11" s="9">
        <v>97465</v>
      </c>
      <c r="E11" s="9">
        <v>116598</v>
      </c>
      <c r="F11" s="9">
        <v>177924</v>
      </c>
      <c r="G11" s="9">
        <v>186221</v>
      </c>
      <c r="H11" s="9">
        <v>239347</v>
      </c>
      <c r="I11" s="9">
        <v>246070</v>
      </c>
      <c r="J11" s="9">
        <v>277950</v>
      </c>
      <c r="K11" s="9">
        <v>325561</v>
      </c>
      <c r="L11" s="9">
        <v>343724</v>
      </c>
      <c r="M11" s="9">
        <v>344444</v>
      </c>
      <c r="N11" s="9">
        <v>334910</v>
      </c>
      <c r="O11" s="9">
        <v>400208</v>
      </c>
      <c r="P11" s="9">
        <v>330598</v>
      </c>
      <c r="Q11" s="9">
        <v>299330</v>
      </c>
      <c r="R11" s="9">
        <v>309484</v>
      </c>
      <c r="S11" s="9">
        <v>306652</v>
      </c>
      <c r="T11" s="9">
        <v>316025</v>
      </c>
      <c r="U11" s="9">
        <v>297105</v>
      </c>
      <c r="V11" s="9">
        <v>297636</v>
      </c>
      <c r="W11" s="9">
        <v>304384</v>
      </c>
      <c r="X11" s="9">
        <v>306814</v>
      </c>
      <c r="Y11" s="9">
        <v>351899</v>
      </c>
      <c r="Z11" s="9">
        <v>349340</v>
      </c>
      <c r="AA11" s="9">
        <v>407029</v>
      </c>
      <c r="AB11" s="9">
        <v>335587</v>
      </c>
      <c r="AC11" s="9">
        <v>321336</v>
      </c>
      <c r="AD11" s="9">
        <v>219097</v>
      </c>
      <c r="AE11" s="9">
        <v>58540</v>
      </c>
      <c r="AF11" s="9">
        <v>59168</v>
      </c>
      <c r="AG11" s="9">
        <v>84627</v>
      </c>
      <c r="AH11" s="9">
        <v>121410</v>
      </c>
      <c r="AI11" s="9">
        <v>161653</v>
      </c>
      <c r="AJ11" s="9">
        <v>184029</v>
      </c>
      <c r="AK11" s="9">
        <v>232169</v>
      </c>
      <c r="AL11" s="20">
        <f>SUM(B11:AK11)</f>
        <v>8834464</v>
      </c>
    </row>
    <row r="12" spans="1:41" x14ac:dyDescent="0.2">
      <c r="A12" s="13" t="s">
        <v>1</v>
      </c>
      <c r="B12" s="12">
        <v>0</v>
      </c>
      <c r="C12" s="9">
        <v>1617</v>
      </c>
      <c r="D12" s="9">
        <v>13088</v>
      </c>
      <c r="E12" s="9">
        <v>19822</v>
      </c>
      <c r="F12" s="9">
        <v>34324</v>
      </c>
      <c r="G12" s="9">
        <v>39402</v>
      </c>
      <c r="H12" s="9">
        <v>56958</v>
      </c>
      <c r="I12" s="9">
        <v>61151</v>
      </c>
      <c r="J12" s="9">
        <v>73033</v>
      </c>
      <c r="K12" s="9">
        <v>90771</v>
      </c>
      <c r="L12" s="9">
        <v>93506</v>
      </c>
      <c r="M12" s="9">
        <v>91491</v>
      </c>
      <c r="N12" s="9">
        <v>85708</v>
      </c>
      <c r="O12" s="9">
        <v>74600</v>
      </c>
      <c r="P12" s="9">
        <v>61053</v>
      </c>
      <c r="Q12" s="9">
        <v>58295</v>
      </c>
      <c r="R12" s="9">
        <v>57519</v>
      </c>
      <c r="S12" s="9">
        <v>59207</v>
      </c>
      <c r="T12" s="9">
        <v>65411</v>
      </c>
      <c r="U12" s="9">
        <v>61841</v>
      </c>
      <c r="V12" s="9">
        <v>63014</v>
      </c>
      <c r="W12" s="9">
        <v>70291</v>
      </c>
      <c r="X12" s="9">
        <v>78375</v>
      </c>
      <c r="Y12" s="9">
        <v>84162</v>
      </c>
      <c r="Z12" s="9">
        <v>81536</v>
      </c>
      <c r="AA12" s="9">
        <v>86778</v>
      </c>
      <c r="AB12" s="9">
        <v>76626</v>
      </c>
      <c r="AC12" s="9">
        <v>76037</v>
      </c>
      <c r="AD12" s="9">
        <v>51880</v>
      </c>
      <c r="AE12" s="9">
        <v>11641</v>
      </c>
      <c r="AF12" s="9">
        <v>12998</v>
      </c>
      <c r="AG12" s="9">
        <v>20274</v>
      </c>
      <c r="AH12" s="9">
        <v>29380</v>
      </c>
      <c r="AI12" s="9">
        <v>39553</v>
      </c>
      <c r="AJ12" s="9">
        <v>48269</v>
      </c>
      <c r="AK12" s="9">
        <v>62293</v>
      </c>
      <c r="AL12" s="20">
        <f>SUM(B12:AK12)</f>
        <v>1991904</v>
      </c>
      <c r="AO12" s="30"/>
    </row>
    <row r="13" spans="1:41" x14ac:dyDescent="0.2">
      <c r="A13" s="13" t="s">
        <v>2</v>
      </c>
      <c r="B13" s="12">
        <v>0</v>
      </c>
      <c r="C13" s="9">
        <v>2266</v>
      </c>
      <c r="D13" s="9">
        <v>18381</v>
      </c>
      <c r="E13" s="9">
        <v>26705</v>
      </c>
      <c r="F13" s="9">
        <v>43386</v>
      </c>
      <c r="G13" s="9">
        <v>48583</v>
      </c>
      <c r="H13" s="9">
        <v>68981</v>
      </c>
      <c r="I13" s="9">
        <v>76086</v>
      </c>
      <c r="J13" s="9">
        <v>88086</v>
      </c>
      <c r="K13" s="9">
        <v>108259</v>
      </c>
      <c r="L13" s="9">
        <v>113571</v>
      </c>
      <c r="M13" s="9">
        <v>114123</v>
      </c>
      <c r="N13" s="9">
        <v>108838</v>
      </c>
      <c r="O13" s="9">
        <v>111300</v>
      </c>
      <c r="P13" s="9">
        <v>104483</v>
      </c>
      <c r="Q13" s="9">
        <v>102371</v>
      </c>
      <c r="R13" s="9">
        <v>104642</v>
      </c>
      <c r="S13" s="9">
        <v>105616</v>
      </c>
      <c r="T13" s="9">
        <v>115694</v>
      </c>
      <c r="U13" s="9">
        <v>109860</v>
      </c>
      <c r="V13" s="9">
        <v>112775</v>
      </c>
      <c r="W13" s="9">
        <v>118552</v>
      </c>
      <c r="X13" s="9">
        <v>124216</v>
      </c>
      <c r="Y13" s="9">
        <v>140259</v>
      </c>
      <c r="Z13" s="9">
        <v>139627</v>
      </c>
      <c r="AA13" s="9">
        <v>159796</v>
      </c>
      <c r="AB13" s="9">
        <v>139936</v>
      </c>
      <c r="AC13" s="9">
        <v>138359</v>
      </c>
      <c r="AD13" s="9">
        <v>97025</v>
      </c>
      <c r="AE13" s="9">
        <v>26474</v>
      </c>
      <c r="AF13" s="9">
        <v>28132</v>
      </c>
      <c r="AG13" s="9">
        <v>42239</v>
      </c>
      <c r="AH13" s="9">
        <v>62829</v>
      </c>
      <c r="AI13" s="9">
        <v>83982</v>
      </c>
      <c r="AJ13" s="9">
        <v>99593</v>
      </c>
      <c r="AK13" s="9">
        <v>129588</v>
      </c>
      <c r="AL13" s="20">
        <f>SUM(B13:AK13)</f>
        <v>3214613</v>
      </c>
    </row>
    <row r="14" spans="1:41" x14ac:dyDescent="0.2">
      <c r="A14" s="8" t="s">
        <v>3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3</v>
      </c>
      <c r="K14" s="12">
        <v>77</v>
      </c>
      <c r="L14" s="12">
        <v>100</v>
      </c>
      <c r="M14" s="12">
        <v>179</v>
      </c>
      <c r="N14" s="12">
        <v>107</v>
      </c>
      <c r="O14" s="12">
        <v>165</v>
      </c>
      <c r="P14" s="12">
        <v>205</v>
      </c>
      <c r="Q14" s="12">
        <v>156</v>
      </c>
      <c r="R14" s="12">
        <v>121</v>
      </c>
      <c r="S14" s="12">
        <v>142</v>
      </c>
      <c r="T14" s="12">
        <v>270</v>
      </c>
      <c r="U14" s="12">
        <v>809</v>
      </c>
      <c r="V14" s="12">
        <v>1160</v>
      </c>
      <c r="W14" s="12">
        <v>1434</v>
      </c>
      <c r="X14" s="12">
        <v>1661</v>
      </c>
      <c r="Y14" s="12">
        <v>1753</v>
      </c>
      <c r="Z14" s="12">
        <v>2099</v>
      </c>
      <c r="AA14" s="12">
        <v>4898</v>
      </c>
      <c r="AB14" s="12">
        <v>5212</v>
      </c>
      <c r="AC14" s="12">
        <v>4633</v>
      </c>
      <c r="AD14" s="12">
        <v>5590</v>
      </c>
      <c r="AE14" s="12">
        <v>5514</v>
      </c>
      <c r="AF14" s="12">
        <v>5229</v>
      </c>
      <c r="AG14" s="12">
        <v>5096</v>
      </c>
      <c r="AH14" s="12">
        <v>5642</v>
      </c>
      <c r="AI14" s="12">
        <v>6706</v>
      </c>
      <c r="AJ14" s="12">
        <v>7421</v>
      </c>
      <c r="AK14" s="12">
        <v>8667</v>
      </c>
      <c r="AL14" s="20">
        <f>SUM(B14:AK14)</f>
        <v>75049</v>
      </c>
    </row>
    <row r="15" spans="1:41" s="34" customFormat="1" x14ac:dyDescent="0.2">
      <c r="A15" s="5" t="s">
        <v>27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849</v>
      </c>
      <c r="AJ15" s="12">
        <v>1961</v>
      </c>
      <c r="AK15" s="12">
        <v>2782</v>
      </c>
      <c r="AL15" s="37">
        <f>SUM(B15:AK15)</f>
        <v>5592</v>
      </c>
    </row>
    <row r="16" spans="1:41" x14ac:dyDescent="0.2">
      <c r="A16" s="8" t="s">
        <v>5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40</v>
      </c>
      <c r="L16" s="12">
        <v>76</v>
      </c>
      <c r="M16" s="12">
        <v>454</v>
      </c>
      <c r="N16" s="12">
        <v>2913</v>
      </c>
      <c r="O16" s="12">
        <v>12220</v>
      </c>
      <c r="P16" s="12">
        <v>27549</v>
      </c>
      <c r="Q16" s="12">
        <v>31754</v>
      </c>
      <c r="R16" s="12">
        <v>35097</v>
      </c>
      <c r="S16" s="12">
        <v>39764</v>
      </c>
      <c r="T16" s="12">
        <v>47104</v>
      </c>
      <c r="U16" s="12">
        <v>48130</v>
      </c>
      <c r="V16" s="12">
        <v>52217</v>
      </c>
      <c r="W16" s="12">
        <v>53447</v>
      </c>
      <c r="X16" s="12">
        <v>50562</v>
      </c>
      <c r="Y16" s="12">
        <v>62517</v>
      </c>
      <c r="Z16" s="12">
        <v>58809</v>
      </c>
      <c r="AA16" s="12">
        <v>61655</v>
      </c>
      <c r="AB16" s="12">
        <v>52293</v>
      </c>
      <c r="AC16" s="12">
        <v>51764</v>
      </c>
      <c r="AD16" s="12">
        <v>35617</v>
      </c>
      <c r="AE16" s="12">
        <v>4808</v>
      </c>
      <c r="AF16" s="12">
        <v>2108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20">
        <f>SUM(B16:AK16)</f>
        <v>730898</v>
      </c>
    </row>
    <row r="17" spans="1:41" s="1" customFormat="1" ht="9.75" customHeight="1" x14ac:dyDescent="0.2">
      <c r="A17" s="8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:41" s="1" customFormat="1" ht="19" x14ac:dyDescent="0.25">
      <c r="A18" s="3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</row>
    <row r="19" spans="1:41" x14ac:dyDescent="0.2">
      <c r="A19" s="13" t="s">
        <v>7</v>
      </c>
      <c r="B19" s="15">
        <v>19.57</v>
      </c>
      <c r="C19" s="15">
        <v>21.04</v>
      </c>
      <c r="D19" s="15">
        <v>18.93</v>
      </c>
      <c r="E19" s="15">
        <v>19.95</v>
      </c>
      <c r="F19" s="15">
        <v>19.46</v>
      </c>
      <c r="G19" s="15">
        <v>19.14</v>
      </c>
      <c r="H19" s="15">
        <v>18.91</v>
      </c>
      <c r="I19" s="15">
        <v>18.62</v>
      </c>
      <c r="J19" s="18">
        <v>18.43</v>
      </c>
      <c r="K19" s="15">
        <v>18.59</v>
      </c>
      <c r="L19" s="15">
        <v>18.73</v>
      </c>
      <c r="M19" s="15">
        <v>18.64</v>
      </c>
      <c r="N19" s="15">
        <v>18.98</v>
      </c>
      <c r="O19" s="15">
        <v>21.07</v>
      </c>
      <c r="P19" s="15">
        <v>18.87</v>
      </c>
      <c r="Q19" s="15">
        <v>18.87</v>
      </c>
      <c r="R19" s="15">
        <v>19.18</v>
      </c>
      <c r="S19" s="15">
        <v>18.84</v>
      </c>
      <c r="T19" s="15">
        <v>18.809999999999999</v>
      </c>
      <c r="U19" s="15">
        <v>18.850000000000001</v>
      </c>
      <c r="V19" s="15">
        <v>18.79</v>
      </c>
      <c r="W19" s="15">
        <v>19.09</v>
      </c>
      <c r="X19" s="15">
        <v>19.16</v>
      </c>
      <c r="Y19" s="15">
        <v>19.149999999999999</v>
      </c>
      <c r="Z19" s="15">
        <v>19.39</v>
      </c>
      <c r="AA19" s="15">
        <v>21.5</v>
      </c>
      <c r="AB19" s="15">
        <v>19.46</v>
      </c>
      <c r="AC19" s="15">
        <v>19.72</v>
      </c>
      <c r="AD19" s="15">
        <v>19.02</v>
      </c>
      <c r="AE19" s="15">
        <v>18.54</v>
      </c>
      <c r="AF19" s="15">
        <v>18.32</v>
      </c>
      <c r="AG19" s="15">
        <v>17.52</v>
      </c>
      <c r="AH19" s="15">
        <v>17.28</v>
      </c>
      <c r="AI19" s="15">
        <v>17.54</v>
      </c>
      <c r="AJ19" s="15">
        <v>17.53</v>
      </c>
      <c r="AK19" s="15">
        <v>17.32</v>
      </c>
      <c r="AL19" s="22">
        <f>AVERAGE(B19:AK19)</f>
        <v>18.966944444444444</v>
      </c>
    </row>
    <row r="20" spans="1:41" x14ac:dyDescent="0.2">
      <c r="A20" s="13" t="s">
        <v>25</v>
      </c>
      <c r="B20" s="16">
        <v>404985.9</v>
      </c>
      <c r="C20" s="16">
        <v>1542378.78</v>
      </c>
      <c r="D20" s="16">
        <v>2440521.62</v>
      </c>
      <c r="E20" s="16">
        <v>3370882.15</v>
      </c>
      <c r="F20" s="16">
        <v>4975517.0999999996</v>
      </c>
      <c r="G20" s="16">
        <v>5248890.45</v>
      </c>
      <c r="H20" s="16">
        <v>6906371.6799999997</v>
      </c>
      <c r="I20" s="16">
        <v>7135872</v>
      </c>
      <c r="J20" s="16">
        <v>8093207</v>
      </c>
      <c r="K20" s="16">
        <v>9753956</v>
      </c>
      <c r="L20" s="16">
        <v>10322361.92</v>
      </c>
      <c r="M20" s="16">
        <v>10262536.77</v>
      </c>
      <c r="N20" s="16">
        <v>10106470</v>
      </c>
      <c r="O20" s="16">
        <v>12608034.130000001</v>
      </c>
      <c r="P20" s="16">
        <v>9883948.8800000008</v>
      </c>
      <c r="Q20" s="16">
        <v>9282609.8100000005</v>
      </c>
      <c r="R20" s="16">
        <v>9722528.2599999998</v>
      </c>
      <c r="S20" s="16">
        <v>9634556.6899999995</v>
      </c>
      <c r="T20" s="16">
        <v>10240245</v>
      </c>
      <c r="U20" s="16">
        <v>9759239.7599999998</v>
      </c>
      <c r="V20" s="16">
        <v>9896297.9600000009</v>
      </c>
      <c r="W20" s="16">
        <v>10467974.1</v>
      </c>
      <c r="X20" s="16">
        <v>10764924.619999999</v>
      </c>
      <c r="Y20" s="16">
        <v>12269234</v>
      </c>
      <c r="Z20" s="16">
        <v>12246373.51</v>
      </c>
      <c r="AA20" s="16">
        <v>15484166.26</v>
      </c>
      <c r="AB20" s="16">
        <v>11601301</v>
      </c>
      <c r="AC20" s="16">
        <v>11676323</v>
      </c>
      <c r="AD20" s="16">
        <v>7782924</v>
      </c>
      <c r="AE20" s="16">
        <v>1983453</v>
      </c>
      <c r="AF20" s="16">
        <v>1971561</v>
      </c>
      <c r="AG20" s="16">
        <v>2668390</v>
      </c>
      <c r="AH20" s="16">
        <v>3788911</v>
      </c>
      <c r="AI20" s="16">
        <v>5135070</v>
      </c>
      <c r="AJ20" s="16">
        <v>6223123</v>
      </c>
      <c r="AK20" s="16">
        <v>7543294.2999999998</v>
      </c>
      <c r="AL20" s="23">
        <f>SUM(B20:AK20)</f>
        <v>283198434.64999998</v>
      </c>
    </row>
    <row r="21" spans="1:41" x14ac:dyDescent="0.2">
      <c r="A21" s="13" t="s">
        <v>4</v>
      </c>
      <c r="B21" s="7">
        <v>0.32819999999999999</v>
      </c>
      <c r="C21" s="7">
        <v>0.30759999999999998</v>
      </c>
      <c r="D21" s="7">
        <v>0.31840000000000002</v>
      </c>
      <c r="E21" s="7">
        <v>0.31309999999999999</v>
      </c>
      <c r="F21" s="7">
        <v>0.32040000000000002</v>
      </c>
      <c r="G21" s="7">
        <v>0.3286</v>
      </c>
      <c r="H21" s="7">
        <v>0.33279999999999998</v>
      </c>
      <c r="I21" s="7">
        <v>0.34350000000000003</v>
      </c>
      <c r="J21" s="7">
        <v>0.3503</v>
      </c>
      <c r="K21" s="7">
        <v>0.35049999999999998</v>
      </c>
      <c r="L21" s="7">
        <v>0.35010000000000002</v>
      </c>
      <c r="M21" s="7">
        <v>0.34549999999999997</v>
      </c>
      <c r="N21" s="7">
        <v>0.34370000000000001</v>
      </c>
      <c r="O21" s="7">
        <v>0.32250000000000001</v>
      </c>
      <c r="P21" s="7">
        <v>0.34189999999999998</v>
      </c>
      <c r="Q21" s="7">
        <v>0.34179999999999999</v>
      </c>
      <c r="R21" s="7">
        <v>0.3347</v>
      </c>
      <c r="S21" s="7">
        <v>0.33700000000000002</v>
      </c>
      <c r="T21" s="7">
        <v>0.3402</v>
      </c>
      <c r="U21" s="7">
        <v>0.34839999999999999</v>
      </c>
      <c r="V21" s="7">
        <v>0.3513</v>
      </c>
      <c r="W21" s="7">
        <v>0.35249999999999998</v>
      </c>
      <c r="X21" s="7">
        <v>0.35170000000000001</v>
      </c>
      <c r="Y21" s="7">
        <v>0.35099999999999998</v>
      </c>
      <c r="Z21" s="7">
        <v>0.34599999999999997</v>
      </c>
      <c r="AA21" s="7">
        <v>0.33839999999999998</v>
      </c>
      <c r="AB21" s="7">
        <v>0.35</v>
      </c>
      <c r="AC21" s="7">
        <v>0.34200000000000003</v>
      </c>
      <c r="AD21" s="7">
        <v>0.34899999999999998</v>
      </c>
      <c r="AE21" s="7">
        <v>0.35099999999999998</v>
      </c>
      <c r="AF21" s="7">
        <v>0.35399999999999998</v>
      </c>
      <c r="AG21" s="7">
        <v>0.35799999999999998</v>
      </c>
      <c r="AH21" s="7">
        <v>0.35899999999999999</v>
      </c>
      <c r="AI21" s="7">
        <v>0.36099999999999999</v>
      </c>
      <c r="AJ21" s="7">
        <v>0.36299999999999999</v>
      </c>
      <c r="AK21" s="7">
        <v>0.36299999999999999</v>
      </c>
      <c r="AL21" s="24">
        <f>AVERAGE(B21:AK21)</f>
        <v>0.34278055555555548</v>
      </c>
    </row>
    <row r="22" spans="1:41" s="1" customFormat="1" x14ac:dyDescent="0.2">
      <c r="A22" s="13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</row>
    <row r="23" spans="1:41" s="1" customFormat="1" ht="19" x14ac:dyDescent="0.25">
      <c r="A23" s="3" t="s">
        <v>13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</row>
    <row r="24" spans="1:41" x14ac:dyDescent="0.2">
      <c r="A24" s="8" t="s">
        <v>8</v>
      </c>
      <c r="B24" s="9">
        <v>5184</v>
      </c>
      <c r="C24" s="9">
        <v>6646</v>
      </c>
      <c r="D24" s="9">
        <v>8212</v>
      </c>
      <c r="E24" s="9">
        <v>9519</v>
      </c>
      <c r="F24" s="9">
        <v>10590</v>
      </c>
      <c r="G24" s="9">
        <v>11241</v>
      </c>
      <c r="H24" s="9">
        <v>12172</v>
      </c>
      <c r="I24" s="9">
        <v>12253</v>
      </c>
      <c r="J24" s="9">
        <v>12649</v>
      </c>
      <c r="K24" s="9">
        <v>13552</v>
      </c>
      <c r="L24" s="9">
        <v>13734</v>
      </c>
      <c r="M24" s="9">
        <v>13832</v>
      </c>
      <c r="N24" s="9">
        <v>13831</v>
      </c>
      <c r="O24" s="9">
        <v>13697</v>
      </c>
      <c r="P24" s="9">
        <v>12865</v>
      </c>
      <c r="Q24" s="9">
        <v>13300</v>
      </c>
      <c r="R24" s="9">
        <v>13232</v>
      </c>
      <c r="S24" s="9">
        <v>13140</v>
      </c>
      <c r="T24" s="9">
        <v>13577</v>
      </c>
      <c r="U24" s="9">
        <v>14671</v>
      </c>
      <c r="V24" s="9">
        <v>14736</v>
      </c>
      <c r="W24" s="9">
        <v>15089</v>
      </c>
      <c r="X24" s="9">
        <v>15048</v>
      </c>
      <c r="Y24" s="9">
        <v>15127</v>
      </c>
      <c r="Z24" s="9">
        <v>15266</v>
      </c>
      <c r="AA24" s="9">
        <v>15543</v>
      </c>
      <c r="AB24" s="9">
        <v>15559</v>
      </c>
      <c r="AC24" s="9">
        <v>15470</v>
      </c>
      <c r="AD24" s="9">
        <v>15379</v>
      </c>
      <c r="AE24" s="9">
        <v>8199</v>
      </c>
      <c r="AF24" s="9">
        <v>7361</v>
      </c>
      <c r="AG24" s="9">
        <v>9666</v>
      </c>
      <c r="AH24" s="9">
        <v>11284</v>
      </c>
      <c r="AI24" s="9">
        <v>10912</v>
      </c>
      <c r="AJ24" s="9">
        <v>12640</v>
      </c>
      <c r="AK24" s="9">
        <v>13029</v>
      </c>
      <c r="AL24" s="9">
        <f>AVERAGE(B24:AK24)</f>
        <v>12450.138888888889</v>
      </c>
    </row>
    <row r="25" spans="1:41" s="1" customFormat="1" x14ac:dyDescent="0.2">
      <c r="A25" s="5" t="s">
        <v>24</v>
      </c>
      <c r="B25" s="9">
        <v>33497</v>
      </c>
      <c r="C25" s="9">
        <v>28866</v>
      </c>
      <c r="D25" s="9">
        <v>28125</v>
      </c>
      <c r="E25" s="9">
        <v>28247</v>
      </c>
      <c r="F25" s="9">
        <v>24065</v>
      </c>
      <c r="G25" s="9">
        <v>24848</v>
      </c>
      <c r="H25" s="9">
        <v>37896</v>
      </c>
      <c r="I25" s="9">
        <v>29227</v>
      </c>
      <c r="J25" s="9">
        <v>32957</v>
      </c>
      <c r="K25" s="9">
        <v>33361</v>
      </c>
      <c r="L25" s="9">
        <v>31358</v>
      </c>
      <c r="M25" s="9">
        <v>25550</v>
      </c>
      <c r="N25" s="9">
        <v>26517</v>
      </c>
      <c r="O25" s="9">
        <v>43226</v>
      </c>
      <c r="P25" s="9">
        <v>21862</v>
      </c>
      <c r="Q25" s="9">
        <v>16537</v>
      </c>
      <c r="R25" s="9">
        <v>17623</v>
      </c>
      <c r="S25" s="9">
        <v>15966</v>
      </c>
      <c r="T25" s="9">
        <v>16177</v>
      </c>
      <c r="U25" s="9">
        <v>17596</v>
      </c>
      <c r="V25" s="9">
        <v>15164</v>
      </c>
      <c r="W25" s="9">
        <v>16092</v>
      </c>
      <c r="X25" s="9">
        <v>17893</v>
      </c>
      <c r="Y25" s="9">
        <v>19873</v>
      </c>
      <c r="Z25" s="9">
        <v>16371</v>
      </c>
      <c r="AA25" s="9">
        <v>27906</v>
      </c>
      <c r="AB25" s="9">
        <v>19376</v>
      </c>
      <c r="AC25" s="9">
        <v>20426</v>
      </c>
      <c r="AD25" s="9">
        <v>11326</v>
      </c>
      <c r="AE25" s="9">
        <v>2505</v>
      </c>
      <c r="AF25" s="9">
        <v>2222</v>
      </c>
      <c r="AG25" s="9">
        <v>4015</v>
      </c>
      <c r="AH25" s="9">
        <v>9674</v>
      </c>
      <c r="AI25" s="9">
        <v>13275</v>
      </c>
      <c r="AJ25" s="9">
        <v>15423</v>
      </c>
      <c r="AK25" s="9">
        <v>16703</v>
      </c>
      <c r="AL25" s="9">
        <f>SUM(B25:AK25)</f>
        <v>761745</v>
      </c>
    </row>
    <row r="26" spans="1:41" ht="15.75" customHeight="1" x14ac:dyDescent="0.2">
      <c r="A26" s="8" t="s">
        <v>6</v>
      </c>
      <c r="B26" s="10">
        <v>4.8422999999999998</v>
      </c>
      <c r="C26" s="10">
        <v>4.8430999999999997</v>
      </c>
      <c r="D26" s="10">
        <v>4.8425000000000002</v>
      </c>
      <c r="E26" s="10">
        <v>4.8208000000000002</v>
      </c>
      <c r="F26" s="10">
        <v>4.8235999999999999</v>
      </c>
      <c r="G26" s="10">
        <v>4.83</v>
      </c>
      <c r="H26" s="10">
        <v>4.8353000000000002</v>
      </c>
      <c r="I26" s="10">
        <v>4.8352073198234482</v>
      </c>
      <c r="J26" s="10">
        <v>4.8288983030371364</v>
      </c>
      <c r="K26" s="10">
        <v>4.8262</v>
      </c>
      <c r="L26" s="10">
        <v>4.8244999999999996</v>
      </c>
      <c r="M26" s="10">
        <v>4.8193000000000001</v>
      </c>
      <c r="N26" s="10">
        <v>4.8156999999999996</v>
      </c>
      <c r="O26" s="10">
        <v>4.8117000000000001</v>
      </c>
      <c r="P26" s="10">
        <v>4.8415999999999997</v>
      </c>
      <c r="Q26" s="10">
        <v>4.8433999999999999</v>
      </c>
      <c r="R26" s="10">
        <v>4.8479000000000001</v>
      </c>
      <c r="S26" s="10">
        <v>4.8484999999999996</v>
      </c>
      <c r="T26" s="10">
        <v>4.8516000000000004</v>
      </c>
      <c r="U26" s="10">
        <v>4.8586</v>
      </c>
      <c r="V26" s="10">
        <v>4.8602999999999996</v>
      </c>
      <c r="W26" s="10">
        <v>4.8624999999999998</v>
      </c>
      <c r="X26" s="10">
        <v>4.8625999999999996</v>
      </c>
      <c r="Y26" s="10">
        <v>4.8612000000000002</v>
      </c>
      <c r="Z26" s="10">
        <v>4.8617999999999997</v>
      </c>
      <c r="AA26" s="10">
        <v>4.8513000000000002</v>
      </c>
      <c r="AB26" s="10">
        <v>4.8552</v>
      </c>
      <c r="AC26" s="10">
        <v>4.8521999999999998</v>
      </c>
      <c r="AD26" s="10">
        <v>4.8616999999999999</v>
      </c>
      <c r="AE26" s="10">
        <v>4.8922999999999996</v>
      </c>
      <c r="AF26" s="10">
        <v>4.8800999999999997</v>
      </c>
      <c r="AG26" s="10">
        <v>4.8898999999999999</v>
      </c>
      <c r="AH26" s="10">
        <v>4.8745000000000003</v>
      </c>
      <c r="AI26" s="10">
        <v>4.8723999999999998</v>
      </c>
      <c r="AJ26" s="10">
        <v>4.8662000000000001</v>
      </c>
      <c r="AK26" s="10">
        <v>4.8681999999999999</v>
      </c>
      <c r="AL26" s="25">
        <f>AVERAGE(B26:AK26)</f>
        <v>4.8489751561905727</v>
      </c>
    </row>
    <row r="27" spans="1:41" s="1" customFormat="1" ht="15.75" customHeight="1" x14ac:dyDescent="0.2">
      <c r="A27" s="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O27" s="32"/>
    </row>
    <row r="28" spans="1:41" s="1" customFormat="1" ht="18" customHeight="1" x14ac:dyDescent="0.25">
      <c r="A28" s="3" t="s">
        <v>14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</row>
    <row r="29" spans="1:41" s="1" customFormat="1" ht="18" customHeight="1" x14ac:dyDescent="0.2">
      <c r="A29" s="5" t="s">
        <v>19</v>
      </c>
      <c r="B29" s="45">
        <v>846</v>
      </c>
      <c r="C29" s="45">
        <v>1770</v>
      </c>
      <c r="D29" s="45">
        <v>3263</v>
      </c>
      <c r="E29" s="45">
        <v>4505</v>
      </c>
      <c r="F29" s="45">
        <v>7503</v>
      </c>
      <c r="G29" s="45">
        <v>4649</v>
      </c>
      <c r="H29" s="45">
        <v>4017</v>
      </c>
      <c r="I29" s="45">
        <v>7879</v>
      </c>
      <c r="J29" s="45">
        <v>6089</v>
      </c>
      <c r="K29" s="45">
        <v>6865</v>
      </c>
      <c r="L29" s="45">
        <v>6943</v>
      </c>
      <c r="M29" s="45">
        <v>8306</v>
      </c>
      <c r="N29" s="45">
        <v>7082</v>
      </c>
      <c r="O29" s="45">
        <v>9625</v>
      </c>
      <c r="P29" s="17">
        <v>2037</v>
      </c>
      <c r="Q29" s="17">
        <v>1544</v>
      </c>
      <c r="R29" s="17">
        <v>1223</v>
      </c>
      <c r="S29" s="17">
        <v>1412</v>
      </c>
      <c r="T29" s="17">
        <v>1870</v>
      </c>
      <c r="U29" s="17">
        <v>2082</v>
      </c>
      <c r="V29" s="17">
        <v>2422</v>
      </c>
      <c r="W29" s="17">
        <v>2286</v>
      </c>
      <c r="X29" s="17">
        <v>2315</v>
      </c>
      <c r="Y29" s="17">
        <v>2643</v>
      </c>
      <c r="Z29" s="17">
        <v>2373</v>
      </c>
      <c r="AA29" s="17">
        <v>1606</v>
      </c>
      <c r="AB29" s="17">
        <v>1931</v>
      </c>
      <c r="AC29" s="17">
        <v>1448</v>
      </c>
      <c r="AD29" s="17">
        <v>1141</v>
      </c>
      <c r="AE29" s="17">
        <v>0</v>
      </c>
      <c r="AF29" s="17">
        <v>0</v>
      </c>
      <c r="AG29" s="17">
        <v>0</v>
      </c>
      <c r="AH29" s="17">
        <v>569</v>
      </c>
      <c r="AI29" s="17">
        <v>1295</v>
      </c>
      <c r="AJ29" s="17">
        <v>567</v>
      </c>
      <c r="AK29" s="17">
        <v>931</v>
      </c>
      <c r="AL29" s="43">
        <f>SUM(P31:AK31,B29:O30)</f>
        <v>280442</v>
      </c>
    </row>
    <row r="30" spans="1:41" s="1" customFormat="1" ht="15.75" customHeight="1" x14ac:dyDescent="0.2">
      <c r="A30" s="5" t="s">
        <v>18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17">
        <v>8716</v>
      </c>
      <c r="Q30" s="17">
        <v>8803</v>
      </c>
      <c r="R30" s="17">
        <v>7707</v>
      </c>
      <c r="S30" s="17">
        <v>8169</v>
      </c>
      <c r="T30" s="17">
        <v>8787</v>
      </c>
      <c r="U30" s="17">
        <v>8700</v>
      </c>
      <c r="V30" s="17">
        <v>9123</v>
      </c>
      <c r="W30" s="17">
        <v>10321</v>
      </c>
      <c r="X30" s="17">
        <v>9904</v>
      </c>
      <c r="Y30" s="17">
        <v>11418</v>
      </c>
      <c r="Z30" s="17">
        <v>9772</v>
      </c>
      <c r="AA30" s="17">
        <v>11143</v>
      </c>
      <c r="AB30" s="17">
        <v>8877</v>
      </c>
      <c r="AC30" s="17">
        <v>9079</v>
      </c>
      <c r="AD30" s="17">
        <v>6380</v>
      </c>
      <c r="AE30" s="17">
        <v>2597</v>
      </c>
      <c r="AF30" s="17">
        <v>2414</v>
      </c>
      <c r="AG30" s="17">
        <v>3554</v>
      </c>
      <c r="AH30" s="17">
        <v>5911</v>
      </c>
      <c r="AI30" s="17">
        <v>5693</v>
      </c>
      <c r="AJ30" s="17">
        <v>5896</v>
      </c>
      <c r="AK30" s="17">
        <v>6441</v>
      </c>
      <c r="AL30" s="43"/>
    </row>
    <row r="31" spans="1:41" s="1" customFormat="1" ht="15.75" customHeight="1" x14ac:dyDescent="0.2">
      <c r="A31" s="5" t="s">
        <v>20</v>
      </c>
      <c r="B31" s="44" t="s">
        <v>23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17">
        <f t="shared" ref="P31:AK31" si="0">SUM(P29:P30)</f>
        <v>10753</v>
      </c>
      <c r="Q31" s="17">
        <f t="shared" si="0"/>
        <v>10347</v>
      </c>
      <c r="R31" s="17">
        <f t="shared" si="0"/>
        <v>8930</v>
      </c>
      <c r="S31" s="17">
        <f t="shared" si="0"/>
        <v>9581</v>
      </c>
      <c r="T31" s="17">
        <f t="shared" si="0"/>
        <v>10657</v>
      </c>
      <c r="U31" s="17">
        <f t="shared" si="0"/>
        <v>10782</v>
      </c>
      <c r="V31" s="17">
        <f t="shared" si="0"/>
        <v>11545</v>
      </c>
      <c r="W31" s="17">
        <f t="shared" si="0"/>
        <v>12607</v>
      </c>
      <c r="X31" s="17">
        <f t="shared" si="0"/>
        <v>12219</v>
      </c>
      <c r="Y31" s="17">
        <f t="shared" si="0"/>
        <v>14061</v>
      </c>
      <c r="Z31" s="17">
        <f t="shared" si="0"/>
        <v>12145</v>
      </c>
      <c r="AA31" s="17">
        <f t="shared" si="0"/>
        <v>12749</v>
      </c>
      <c r="AB31" s="17">
        <f t="shared" si="0"/>
        <v>10808</v>
      </c>
      <c r="AC31" s="17">
        <f t="shared" si="0"/>
        <v>10527</v>
      </c>
      <c r="AD31" s="17">
        <f t="shared" si="0"/>
        <v>7521</v>
      </c>
      <c r="AE31" s="17">
        <f t="shared" si="0"/>
        <v>2597</v>
      </c>
      <c r="AF31" s="17">
        <f t="shared" si="0"/>
        <v>2414</v>
      </c>
      <c r="AG31" s="17">
        <f t="shared" si="0"/>
        <v>3554</v>
      </c>
      <c r="AH31" s="17">
        <f t="shared" si="0"/>
        <v>6480</v>
      </c>
      <c r="AI31" s="17">
        <f t="shared" si="0"/>
        <v>6988</v>
      </c>
      <c r="AJ31" s="17">
        <f t="shared" si="0"/>
        <v>6463</v>
      </c>
      <c r="AK31" s="17">
        <f t="shared" si="0"/>
        <v>7372</v>
      </c>
      <c r="AL31" s="43"/>
    </row>
    <row r="32" spans="1:41" s="1" customFormat="1" ht="15.75" customHeight="1" x14ac:dyDescent="0.2">
      <c r="A32" s="5" t="s">
        <v>15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19">
        <v>0.55189999999999995</v>
      </c>
      <c r="Q32" s="19">
        <v>0.51400000000000001</v>
      </c>
      <c r="R32" s="19">
        <v>0.54510000000000003</v>
      </c>
      <c r="S32" s="19">
        <v>0.50690000000000002</v>
      </c>
      <c r="T32" s="19">
        <v>0.4723</v>
      </c>
      <c r="U32" s="19">
        <v>0.45639999999999997</v>
      </c>
      <c r="V32" s="19">
        <v>0.42270000000000002</v>
      </c>
      <c r="W32" s="19">
        <v>0.42659999999999998</v>
      </c>
      <c r="X32" s="19">
        <v>0.5071</v>
      </c>
      <c r="Y32" s="19">
        <v>0.53100000000000003</v>
      </c>
      <c r="Z32" s="19">
        <v>0.55269999999999997</v>
      </c>
      <c r="AA32" s="19">
        <v>0.5575</v>
      </c>
      <c r="AB32" s="19">
        <v>0.57740000000000002</v>
      </c>
      <c r="AC32" s="19">
        <v>0.55110000000000003</v>
      </c>
      <c r="AD32" s="19">
        <v>0.48149999999999998</v>
      </c>
      <c r="AE32" s="19">
        <v>0.37659999999999999</v>
      </c>
      <c r="AF32" s="19">
        <v>0.42159999999999997</v>
      </c>
      <c r="AG32" s="19">
        <v>0.30209999999999998</v>
      </c>
      <c r="AH32" s="19">
        <v>0.53859999999999997</v>
      </c>
      <c r="AI32" s="19">
        <v>0.442</v>
      </c>
      <c r="AJ32" s="19">
        <v>0.627</v>
      </c>
      <c r="AK32" s="19">
        <v>0.61699999999999999</v>
      </c>
      <c r="AL32" s="26">
        <f>AVERAGE(P32:AK32)</f>
        <v>0.49904999999999994</v>
      </c>
    </row>
    <row r="33" spans="1:38" s="1" customFormat="1" ht="15.75" customHeight="1" x14ac:dyDescent="0.2">
      <c r="A33" s="5" t="s">
        <v>16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19">
        <v>0.22620000000000001</v>
      </c>
      <c r="Q33" s="19">
        <v>0.27239999999999998</v>
      </c>
      <c r="R33" s="19">
        <v>0.2606</v>
      </c>
      <c r="S33" s="19">
        <v>0.28839999999999999</v>
      </c>
      <c r="T33" s="19">
        <v>0.2928</v>
      </c>
      <c r="U33" s="19">
        <v>0.318</v>
      </c>
      <c r="V33" s="19">
        <v>0.33050000000000002</v>
      </c>
      <c r="W33" s="19">
        <v>0.31540000000000001</v>
      </c>
      <c r="X33" s="19">
        <v>0.29189999999999999</v>
      </c>
      <c r="Y33" s="19">
        <v>0.26690000000000003</v>
      </c>
      <c r="Z33" s="19">
        <v>0.26779999999999998</v>
      </c>
      <c r="AA33" s="19">
        <v>0.26879999999999998</v>
      </c>
      <c r="AB33" s="19">
        <v>0.29039999999999999</v>
      </c>
      <c r="AC33" s="19">
        <v>0.27079999999999999</v>
      </c>
      <c r="AD33" s="19">
        <v>0.23380000000000001</v>
      </c>
      <c r="AE33" s="19">
        <v>0.40949999999999998</v>
      </c>
      <c r="AF33" s="19">
        <v>0.35880000000000001</v>
      </c>
      <c r="AG33" s="19">
        <v>0.40860000000000002</v>
      </c>
      <c r="AH33" s="19">
        <v>0.2959</v>
      </c>
      <c r="AI33" s="19">
        <v>0.40600000000000003</v>
      </c>
      <c r="AJ33" s="19">
        <v>0.1371</v>
      </c>
      <c r="AK33" s="19">
        <v>0.1726</v>
      </c>
      <c r="AL33" s="26">
        <f>AVERAGE(P33:AK33)</f>
        <v>0.29014545454545454</v>
      </c>
    </row>
    <row r="34" spans="1:38" s="1" customFormat="1" ht="15.75" customHeight="1" x14ac:dyDescent="0.2">
      <c r="A34" s="5" t="s">
        <v>17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19">
        <v>0.1774</v>
      </c>
      <c r="Q34" s="19">
        <v>0.1615</v>
      </c>
      <c r="R34" s="19">
        <v>0.1527</v>
      </c>
      <c r="S34" s="19">
        <v>0.14729999999999999</v>
      </c>
      <c r="T34" s="19">
        <v>0.18740000000000001</v>
      </c>
      <c r="U34" s="19">
        <v>0.16869999999999999</v>
      </c>
      <c r="V34" s="19">
        <v>0.2001</v>
      </c>
      <c r="W34" s="19">
        <v>0.20680000000000001</v>
      </c>
      <c r="X34" s="19">
        <v>0.1658</v>
      </c>
      <c r="Y34" s="19">
        <v>0.17330000000000001</v>
      </c>
      <c r="Z34" s="19">
        <v>0.15160000000000001</v>
      </c>
      <c r="AA34" s="19">
        <v>0.14099999999999999</v>
      </c>
      <c r="AB34" s="19">
        <v>0.1492</v>
      </c>
      <c r="AC34" s="19">
        <v>0.14699999999999999</v>
      </c>
      <c r="AD34" s="19">
        <v>0.16309999999999999</v>
      </c>
      <c r="AE34" s="19">
        <v>0.19309999999999999</v>
      </c>
      <c r="AF34" s="19">
        <v>0.19239999999999999</v>
      </c>
      <c r="AG34" s="19">
        <v>0.27060000000000001</v>
      </c>
      <c r="AH34" s="19">
        <v>0.13819999999999999</v>
      </c>
      <c r="AI34" s="19">
        <v>0.1113</v>
      </c>
      <c r="AJ34" s="19">
        <v>0.192</v>
      </c>
      <c r="AK34" s="19">
        <v>0.17330000000000001</v>
      </c>
      <c r="AL34" s="26">
        <f>AVERAGE(P34:AK34)</f>
        <v>0.17108181818181817</v>
      </c>
    </row>
    <row r="35" spans="1:38" s="1" customFormat="1" ht="15.75" customHeight="1" x14ac:dyDescent="0.2">
      <c r="A35" s="5" t="s">
        <v>28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19">
        <v>4.4499999999999998E-2</v>
      </c>
      <c r="Q35" s="19">
        <v>5.21E-2</v>
      </c>
      <c r="R35" s="19">
        <v>4.1599999999999998E-2</v>
      </c>
      <c r="S35" s="19">
        <v>5.74E-2</v>
      </c>
      <c r="T35" s="19">
        <v>4.7399999999999998E-2</v>
      </c>
      <c r="U35" s="19">
        <v>5.7000000000000002E-2</v>
      </c>
      <c r="V35" s="19">
        <v>4.6800000000000001E-2</v>
      </c>
      <c r="W35" s="19">
        <v>5.1299999999999998E-2</v>
      </c>
      <c r="X35" s="19">
        <v>3.5099999999999999E-2</v>
      </c>
      <c r="Y35" s="19">
        <v>2.8799999999999999E-2</v>
      </c>
      <c r="Z35" s="19">
        <v>2.7900000000000001E-2</v>
      </c>
      <c r="AA35" s="19">
        <v>3.27E-2</v>
      </c>
      <c r="AB35" s="19">
        <v>3.3000000000000002E-2</v>
      </c>
      <c r="AC35" s="19">
        <v>3.1099999999999999E-2</v>
      </c>
      <c r="AD35" s="19">
        <v>3.15E-2</v>
      </c>
      <c r="AE35" s="19">
        <v>2.0799999999999999E-2</v>
      </c>
      <c r="AF35" s="19">
        <v>2.7300000000000001E-2</v>
      </c>
      <c r="AG35" s="19">
        <v>1.8700000000000001E-2</v>
      </c>
      <c r="AH35" s="19">
        <v>2.7199999999999998E-2</v>
      </c>
      <c r="AI35" s="19">
        <v>4.0599999999999997E-2</v>
      </c>
      <c r="AJ35" s="19">
        <v>4.24E-2</v>
      </c>
      <c r="AK35" s="19">
        <v>4.0800000000000003E-2</v>
      </c>
      <c r="AL35" s="26">
        <f>AVERAGE(P35:AK35)</f>
        <v>3.8000000000000006E-2</v>
      </c>
    </row>
    <row r="36" spans="1:38" ht="18" customHeight="1" x14ac:dyDescent="0.2"/>
    <row r="41" spans="1:38" x14ac:dyDescent="0.2">
      <c r="W41" s="31"/>
      <c r="X41" s="31"/>
    </row>
    <row r="42" spans="1:38" x14ac:dyDescent="0.2">
      <c r="T42" s="31"/>
      <c r="U42" s="31"/>
    </row>
    <row r="55" spans="21:23" x14ac:dyDescent="0.2">
      <c r="U55" s="34"/>
      <c r="V55" s="34"/>
    </row>
    <row r="56" spans="21:23" x14ac:dyDescent="0.2">
      <c r="U56" s="35"/>
      <c r="V56" s="36"/>
      <c r="W56" s="37"/>
    </row>
    <row r="57" spans="21:23" x14ac:dyDescent="0.2">
      <c r="U57" s="35"/>
      <c r="V57" s="36"/>
      <c r="W57" s="37"/>
    </row>
    <row r="58" spans="21:23" x14ac:dyDescent="0.2">
      <c r="U58" s="35"/>
      <c r="V58" s="36"/>
      <c r="W58" s="37"/>
    </row>
    <row r="59" spans="21:23" x14ac:dyDescent="0.2">
      <c r="U59" s="35"/>
      <c r="V59" s="36"/>
      <c r="W59" s="37"/>
    </row>
    <row r="60" spans="21:23" x14ac:dyDescent="0.2">
      <c r="U60" s="35"/>
      <c r="V60" s="36"/>
      <c r="W60" s="37"/>
    </row>
    <row r="61" spans="21:23" x14ac:dyDescent="0.2">
      <c r="U61" s="35"/>
      <c r="V61" s="36"/>
      <c r="W61" s="37"/>
    </row>
    <row r="62" spans="21:23" x14ac:dyDescent="0.2">
      <c r="U62" s="35"/>
      <c r="V62" s="36"/>
      <c r="W62" s="37"/>
    </row>
    <row r="63" spans="21:23" x14ac:dyDescent="0.2">
      <c r="U63" s="35"/>
      <c r="V63" s="36"/>
      <c r="W63" s="37"/>
    </row>
    <row r="64" spans="21:23" x14ac:dyDescent="0.2">
      <c r="U64" s="35"/>
      <c r="V64" s="36"/>
      <c r="W64" s="37"/>
    </row>
    <row r="65" spans="21:23" x14ac:dyDescent="0.2">
      <c r="U65" s="35"/>
      <c r="V65" s="36"/>
      <c r="W65" s="37"/>
    </row>
    <row r="66" spans="21:23" x14ac:dyDescent="0.2">
      <c r="U66" s="35"/>
      <c r="V66" s="36"/>
      <c r="W66" s="37"/>
    </row>
    <row r="67" spans="21:23" x14ac:dyDescent="0.2">
      <c r="U67" s="35"/>
      <c r="V67" s="36"/>
      <c r="W67" s="37"/>
    </row>
    <row r="68" spans="21:23" x14ac:dyDescent="0.2">
      <c r="U68" s="35"/>
      <c r="V68" s="36"/>
      <c r="W68" s="37"/>
    </row>
    <row r="69" spans="21:23" x14ac:dyDescent="0.2">
      <c r="U69" s="35"/>
      <c r="V69" s="36"/>
      <c r="W69" s="37"/>
    </row>
    <row r="70" spans="21:23" x14ac:dyDescent="0.2">
      <c r="U70" s="35"/>
      <c r="V70" s="36"/>
      <c r="W70" s="37"/>
    </row>
    <row r="71" spans="21:23" x14ac:dyDescent="0.2">
      <c r="U71" s="35"/>
      <c r="V71" s="36"/>
      <c r="W71" s="37"/>
    </row>
    <row r="72" spans="21:23" x14ac:dyDescent="0.2">
      <c r="U72" s="35"/>
      <c r="V72" s="36"/>
      <c r="W72" s="37"/>
    </row>
    <row r="73" spans="21:23" x14ac:dyDescent="0.2">
      <c r="U73" s="35"/>
      <c r="V73" s="36"/>
      <c r="W73" s="37"/>
    </row>
    <row r="74" spans="21:23" x14ac:dyDescent="0.2">
      <c r="U74" s="35"/>
      <c r="V74" s="36"/>
      <c r="W74" s="37"/>
    </row>
    <row r="75" spans="21:23" x14ac:dyDescent="0.2">
      <c r="U75" s="35"/>
      <c r="V75" s="36"/>
      <c r="W75" s="37"/>
    </row>
    <row r="76" spans="21:23" x14ac:dyDescent="0.2">
      <c r="U76" s="35"/>
      <c r="V76" s="36"/>
      <c r="W76" s="37"/>
    </row>
    <row r="77" spans="21:23" x14ac:dyDescent="0.2">
      <c r="U77" s="35"/>
      <c r="V77" s="36"/>
      <c r="W77" s="37"/>
    </row>
    <row r="78" spans="21:23" x14ac:dyDescent="0.2">
      <c r="U78" s="35"/>
      <c r="V78" s="36"/>
      <c r="W78" s="37"/>
    </row>
    <row r="79" spans="21:23" x14ac:dyDescent="0.2">
      <c r="U79" s="35"/>
      <c r="V79" s="36"/>
      <c r="W79" s="37"/>
    </row>
    <row r="80" spans="21:23" x14ac:dyDescent="0.2">
      <c r="U80" s="35"/>
      <c r="V80" s="36"/>
      <c r="W80" s="37"/>
    </row>
    <row r="81" spans="21:23" x14ac:dyDescent="0.2">
      <c r="U81" s="35"/>
      <c r="V81" s="36"/>
      <c r="W81" s="37"/>
    </row>
  </sheetData>
  <mergeCells count="17">
    <mergeCell ref="A2:X2"/>
    <mergeCell ref="O29:O30"/>
    <mergeCell ref="N29:N30"/>
    <mergeCell ref="M29:M30"/>
    <mergeCell ref="L29:L30"/>
    <mergeCell ref="K29:K30"/>
    <mergeCell ref="J29:J30"/>
    <mergeCell ref="I29:I30"/>
    <mergeCell ref="AL29:AL31"/>
    <mergeCell ref="B31:O35"/>
    <mergeCell ref="H29:H30"/>
    <mergeCell ref="G29:G30"/>
    <mergeCell ref="F29:F30"/>
    <mergeCell ref="E29:E30"/>
    <mergeCell ref="D29:D30"/>
    <mergeCell ref="C29:C30"/>
    <mergeCell ref="B29:B30"/>
  </mergeCells>
  <phoneticPr fontId="20" type="noConversion"/>
  <pageMargins left="0.70866141732283472" right="0.70866141732283472" top="0.74803149606299213" bottom="0.74803149606299213" header="0.31496062992125984" footer="0.31496062992125984"/>
  <pageSetup paperSize="8" scale="41" fitToHeight="0" orientation="landscape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PCRJ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Lauro Costa Silvestre</dc:creator>
  <cp:lastModifiedBy>Lauro Silvestre</cp:lastModifiedBy>
  <cp:lastPrinted>2019-10-22T20:07:16Z</cp:lastPrinted>
  <dcterms:created xsi:type="dcterms:W3CDTF">2018-09-19T14:23:33Z</dcterms:created>
  <dcterms:modified xsi:type="dcterms:W3CDTF">2020-11-16T16:21:43Z</dcterms:modified>
</cp:coreProperties>
</file>